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AB03A42F-8919-40A1-BAB5-7294D23C6005}" xr6:coauthVersionLast="47" xr6:coauthVersionMax="47" xr10:uidLastSave="{00000000-0000-0000-0000-000000000000}"/>
  <bookViews>
    <workbookView xWindow="105" yWindow="90" windowWidth="11850" windowHeight="16185" xr2:uid="{F624E28A-D1C1-4D0C-8EEF-2C8E664D70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C33" i="1"/>
  <c r="C37" i="1" s="1"/>
  <c r="D31" i="1"/>
  <c r="D33" i="1" s="1"/>
  <c r="D37" i="1" s="1"/>
  <c r="D23" i="1"/>
  <c r="D22" i="1"/>
  <c r="D21" i="1"/>
  <c r="D20" i="1"/>
  <c r="D19" i="1"/>
  <c r="D18" i="1"/>
  <c r="D17" i="1"/>
  <c r="C16" i="1"/>
  <c r="B16" i="1"/>
  <c r="D16" i="1" s="1"/>
  <c r="D15" i="1"/>
  <c r="D14" i="1"/>
  <c r="C13" i="1"/>
  <c r="C25" i="1" s="1"/>
  <c r="B13" i="1"/>
  <c r="D13" i="1" s="1"/>
  <c r="C9" i="1"/>
  <c r="B9" i="1"/>
  <c r="D8" i="1"/>
  <c r="D7" i="1"/>
  <c r="D6" i="1"/>
  <c r="D5" i="1"/>
  <c r="B25" i="1" l="1"/>
  <c r="D9" i="1"/>
  <c r="D25" i="1" l="1"/>
  <c r="B24" i="1"/>
  <c r="D24" i="1" s="1"/>
</calcChain>
</file>

<file path=xl/sharedStrings.xml><?xml version="1.0" encoding="utf-8"?>
<sst xmlns="http://schemas.openxmlformats.org/spreadsheetml/2006/main" count="56" uniqueCount="49">
  <si>
    <r>
      <t>　　　　　令和</t>
    </r>
    <r>
      <rPr>
        <sz val="14"/>
        <color rgb="FF000000"/>
        <rFont val="ＭＳ Ｐゴシック"/>
        <family val="3"/>
        <charset val="128"/>
      </rPr>
      <t>8</t>
    </r>
    <r>
      <rPr>
        <sz val="14"/>
        <color rgb="FF000000"/>
        <rFont val="ＭＳ Ｐゴシック"/>
        <family val="2"/>
        <charset val="128"/>
      </rPr>
      <t>年度　一般会計予算書　　</t>
    </r>
    <r>
      <rPr>
        <sz val="12"/>
        <color rgb="FF000000"/>
        <rFont val="ＭＳ Ｐゴシック"/>
        <family val="3"/>
        <charset val="128"/>
      </rPr>
      <t>（令和８年４月１日～令和９年３月３１日）</t>
    </r>
    <r>
      <rPr>
        <sz val="14"/>
        <color rgb="FF000000"/>
        <rFont val="ＭＳ Ｐゴシック"/>
        <family val="2"/>
        <charset val="128"/>
      </rPr>
      <t>　　　　</t>
    </r>
    <rPh sb="5" eb="7">
      <t>レイワ</t>
    </rPh>
    <phoneticPr fontId="6"/>
  </si>
  <si>
    <t xml:space="preserve"> 収　入</t>
    <phoneticPr fontId="6"/>
  </si>
  <si>
    <t>　項　　目</t>
  </si>
  <si>
    <t>　予算額</t>
  </si>
  <si>
    <t>前年度予算額</t>
    <phoneticPr fontId="6"/>
  </si>
  <si>
    <t>対前年比(今－前)</t>
    <rPh sb="1" eb="3">
      <t>ゼンネン</t>
    </rPh>
    <rPh sb="3" eb="4">
      <t>ヒ</t>
    </rPh>
    <rPh sb="5" eb="6">
      <t>イマ</t>
    </rPh>
    <rPh sb="7" eb="8">
      <t>ゼン</t>
    </rPh>
    <phoneticPr fontId="6"/>
  </si>
  <si>
    <t>　　　　　備　　　　　考</t>
  </si>
  <si>
    <t>　前年度繰越金</t>
  </si>
  <si>
    <t>　年　会　費</t>
  </si>
  <si>
    <t>会員見込181名×700円</t>
    <rPh sb="2" eb="4">
      <t>ミコ</t>
    </rPh>
    <phoneticPr fontId="6"/>
  </si>
  <si>
    <t>　大会運営残余金</t>
  </si>
  <si>
    <t>4大会×5,000円</t>
    <phoneticPr fontId="6"/>
  </si>
  <si>
    <t>　そ　の　他</t>
    <phoneticPr fontId="6"/>
  </si>
  <si>
    <t>　収入合計</t>
    <phoneticPr fontId="6"/>
  </si>
  <si>
    <t xml:space="preserve"> 支　出</t>
    <phoneticPr fontId="6"/>
  </si>
  <si>
    <t>前年度予算額</t>
  </si>
  <si>
    <t>対前年費(今－前)</t>
    <rPh sb="5" eb="6">
      <t>イマ</t>
    </rPh>
    <rPh sb="7" eb="8">
      <t>ゼン</t>
    </rPh>
    <phoneticPr fontId="6"/>
  </si>
  <si>
    <t>負担金及び年会費</t>
    <rPh sb="5" eb="8">
      <t>ネンカイヒ</t>
    </rPh>
    <phoneticPr fontId="6"/>
  </si>
  <si>
    <t>　 中国支部負担金</t>
    <phoneticPr fontId="6"/>
  </si>
  <si>
    <t>200円×181名</t>
    <phoneticPr fontId="6"/>
  </si>
  <si>
    <t>　 ＪＳＴＡ本部年会費</t>
    <phoneticPr fontId="6"/>
  </si>
  <si>
    <t>500円×181名</t>
    <phoneticPr fontId="6"/>
  </si>
  <si>
    <t>本部運営費</t>
  </si>
  <si>
    <t>　 事務用品費</t>
    <phoneticPr fontId="6"/>
  </si>
  <si>
    <t>事務用品等</t>
  </si>
  <si>
    <t>　 通信運搬費</t>
    <phoneticPr fontId="6"/>
  </si>
  <si>
    <t>葉書、切手</t>
  </si>
  <si>
    <t>　 会　議　費</t>
    <phoneticPr fontId="6"/>
  </si>
  <si>
    <t>総会等(昼食代、会場費）</t>
    <rPh sb="0" eb="2">
      <t>ソウカイ</t>
    </rPh>
    <rPh sb="2" eb="3">
      <t>トウ</t>
    </rPh>
    <phoneticPr fontId="6"/>
  </si>
  <si>
    <t>　 大会補助金</t>
    <phoneticPr fontId="6"/>
  </si>
  <si>
    <t>　 ホームページ管理費</t>
    <phoneticPr fontId="6"/>
  </si>
  <si>
    <t>　 雑　　費</t>
    <phoneticPr fontId="6"/>
  </si>
  <si>
    <t>送金手数料ほか</t>
    <phoneticPr fontId="6"/>
  </si>
  <si>
    <t>　 備品費</t>
    <phoneticPr fontId="6"/>
  </si>
  <si>
    <t>予備費</t>
  </si>
  <si>
    <t>支出合計</t>
    <phoneticPr fontId="6"/>
  </si>
  <si>
    <r>
      <t xml:space="preserve">            </t>
    </r>
    <r>
      <rPr>
        <sz val="14"/>
        <color rgb="FF000000"/>
        <rFont val="ＭＳ Ｐゴシック"/>
        <family val="3"/>
        <charset val="128"/>
      </rPr>
      <t xml:space="preserve">令和8年度　特別会計予算書 </t>
    </r>
    <r>
      <rPr>
        <sz val="12"/>
        <color rgb="FF000000"/>
        <rFont val="ＭＳ Ｐゴシック"/>
        <family val="3"/>
        <charset val="128"/>
      </rPr>
      <t xml:space="preserve">    (一般会計と同一期間)</t>
    </r>
    <rPh sb="31" eb="33">
      <t>イッパン</t>
    </rPh>
    <rPh sb="33" eb="35">
      <t>カイケイ</t>
    </rPh>
    <rPh sb="36" eb="38">
      <t>ドウイツ</t>
    </rPh>
    <rPh sb="38" eb="40">
      <t>キカン</t>
    </rPh>
    <phoneticPr fontId="6"/>
  </si>
  <si>
    <t xml:space="preserve"> 収入＆支出</t>
    <rPh sb="4" eb="6">
      <t>シシュツ</t>
    </rPh>
    <phoneticPr fontId="6"/>
  </si>
  <si>
    <t>前年度予算額</t>
    <phoneticPr fontId="15"/>
  </si>
  <si>
    <t>　Ｈ１５年５月に開催された全国大会の運営資金残余金(本部からの交付金）。
　一般会計への繰り入れ又は特別な支出に充てるものとする。</t>
    <phoneticPr fontId="6"/>
  </si>
  <si>
    <t>収　　入</t>
    <rPh sb="0" eb="1">
      <t>オサム</t>
    </rPh>
    <rPh sb="3" eb="4">
      <t>ニュウ</t>
    </rPh>
    <phoneticPr fontId="6"/>
  </si>
  <si>
    <t>前年度繰越金</t>
  </si>
  <si>
    <t>定期預金利子</t>
  </si>
  <si>
    <t>合　計</t>
    <rPh sb="0" eb="1">
      <t>ゴウ</t>
    </rPh>
    <rPh sb="2" eb="3">
      <t>ケイ</t>
    </rPh>
    <phoneticPr fontId="6"/>
  </si>
  <si>
    <t>支　　出</t>
    <rPh sb="0" eb="1">
      <t>シ</t>
    </rPh>
    <rPh sb="3" eb="4">
      <t>デ</t>
    </rPh>
    <phoneticPr fontId="6"/>
  </si>
  <si>
    <t>一般会計への
繰り入れ</t>
    <rPh sb="0" eb="2">
      <t>イッパン</t>
    </rPh>
    <rPh sb="2" eb="4">
      <t>カイケイ</t>
    </rPh>
    <rPh sb="7" eb="8">
      <t>ク</t>
    </rPh>
    <rPh sb="9" eb="10">
      <t>イ</t>
    </rPh>
    <phoneticPr fontId="6"/>
  </si>
  <si>
    <t>特別支出</t>
    <rPh sb="0" eb="4">
      <t>トクベツシシュツ</t>
    </rPh>
    <phoneticPr fontId="6"/>
  </si>
  <si>
    <t>　残額（繰越額）</t>
    <rPh sb="1" eb="3">
      <t>ザンガク</t>
    </rPh>
    <rPh sb="4" eb="7">
      <t>クリコシガク</t>
    </rPh>
    <phoneticPr fontId="6"/>
  </si>
  <si>
    <t>　合　計</t>
    <rPh sb="1" eb="2">
      <t>ゴウ</t>
    </rPh>
    <rPh sb="3" eb="4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</si>
</sst>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u/>
      <sz val="14"/>
      <color rgb="FF000000"/>
      <name val="ＭＳ Ｐゴシック"/>
      <family val="2"/>
      <charset val="128"/>
    </font>
    <font>
      <u/>
      <sz val="11"/>
      <color rgb="FF000000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1"/>
      <name val="ＭＳ Ｐゴシック"/>
      <family val="2"/>
      <charset val="128"/>
    </font>
    <font>
      <sz val="8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" fillId="0" borderId="0" xfId="1">
      <alignment vertical="center"/>
    </xf>
    <xf numFmtId="0" fontId="9" fillId="0" borderId="1" xfId="1" applyFont="1" applyBorder="1">
      <alignment vertical="center"/>
    </xf>
    <xf numFmtId="0" fontId="2" fillId="0" borderId="1" xfId="1" applyFont="1" applyBorder="1">
      <alignment vertical="center"/>
    </xf>
    <xf numFmtId="0" fontId="1" fillId="0" borderId="1" xfId="1" applyBorder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vertical="center" shrinkToFit="1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3" fontId="10" fillId="0" borderId="7" xfId="1" applyNumberFormat="1" applyFont="1" applyBorder="1" applyAlignment="1">
      <alignment horizontal="right" vertical="center"/>
    </xf>
    <xf numFmtId="3" fontId="10" fillId="0" borderId="7" xfId="1" applyNumberFormat="1" applyFont="1" applyBorder="1">
      <alignment vertical="center"/>
    </xf>
    <xf numFmtId="3" fontId="10" fillId="0" borderId="8" xfId="1" applyNumberFormat="1" applyFont="1" applyBorder="1" applyAlignment="1">
      <alignment horizontal="right" vertical="center"/>
    </xf>
    <xf numFmtId="0" fontId="1" fillId="0" borderId="9" xfId="1" applyBorder="1">
      <alignment vertical="center"/>
    </xf>
    <xf numFmtId="0" fontId="1" fillId="0" borderId="10" xfId="1" applyBorder="1">
      <alignment vertical="center"/>
    </xf>
    <xf numFmtId="3" fontId="10" fillId="0" borderId="11" xfId="1" applyNumberFormat="1" applyFont="1" applyBorder="1">
      <alignment vertical="center"/>
    </xf>
    <xf numFmtId="0" fontId="10" fillId="0" borderId="12" xfId="1" applyFont="1" applyBorder="1">
      <alignment vertical="center"/>
    </xf>
    <xf numFmtId="3" fontId="10" fillId="0" borderId="13" xfId="1" applyNumberFormat="1" applyFont="1" applyBorder="1">
      <alignment vertical="center"/>
    </xf>
    <xf numFmtId="0" fontId="1" fillId="0" borderId="14" xfId="1" applyBorder="1">
      <alignment vertical="center"/>
    </xf>
    <xf numFmtId="3" fontId="10" fillId="0" borderId="15" xfId="1" applyNumberFormat="1" applyFont="1" applyBorder="1">
      <alignment vertical="center"/>
    </xf>
    <xf numFmtId="3" fontId="10" fillId="0" borderId="16" xfId="1" applyNumberFormat="1" applyFont="1" applyBorder="1">
      <alignment vertical="center"/>
    </xf>
    <xf numFmtId="0" fontId="10" fillId="0" borderId="17" xfId="1" applyFont="1" applyBorder="1">
      <alignment vertical="center"/>
    </xf>
    <xf numFmtId="0" fontId="11" fillId="0" borderId="2" xfId="1" applyFont="1" applyBorder="1" applyAlignment="1">
      <alignment horizontal="center" vertical="center"/>
    </xf>
    <xf numFmtId="3" fontId="12" fillId="0" borderId="3" xfId="1" applyNumberFormat="1" applyFont="1" applyBorder="1" applyAlignment="1">
      <alignment horizontal="right" vertical="center"/>
    </xf>
    <xf numFmtId="3" fontId="12" fillId="0" borderId="3" xfId="1" applyNumberFormat="1" applyFont="1" applyBorder="1">
      <alignment vertical="center"/>
    </xf>
    <xf numFmtId="3" fontId="12" fillId="0" borderId="4" xfId="1" applyNumberFormat="1" applyFont="1" applyBorder="1" applyAlignment="1">
      <alignment horizontal="right" vertical="center"/>
    </xf>
    <xf numFmtId="0" fontId="11" fillId="0" borderId="5" xfId="1" applyFont="1" applyBorder="1">
      <alignment vertical="center"/>
    </xf>
    <xf numFmtId="0" fontId="9" fillId="0" borderId="0" xfId="1" applyFont="1">
      <alignment vertical="center"/>
    </xf>
    <xf numFmtId="0" fontId="11" fillId="0" borderId="6" xfId="1" applyFont="1" applyBorder="1" applyAlignment="1">
      <alignment vertical="center" shrinkToFit="1"/>
    </xf>
    <xf numFmtId="3" fontId="12" fillId="0" borderId="8" xfId="1" applyNumberFormat="1" applyFont="1" applyBorder="1">
      <alignment vertical="center"/>
    </xf>
    <xf numFmtId="0" fontId="10" fillId="0" borderId="18" xfId="1" applyFont="1" applyBorder="1">
      <alignment vertical="center"/>
    </xf>
    <xf numFmtId="0" fontId="11" fillId="0" borderId="10" xfId="1" applyFont="1" applyBorder="1">
      <alignment vertical="center"/>
    </xf>
    <xf numFmtId="3" fontId="12" fillId="0" borderId="13" xfId="1" applyNumberFormat="1" applyFont="1" applyBorder="1" applyAlignment="1">
      <alignment horizontal="right" vertical="center"/>
    </xf>
    <xf numFmtId="3" fontId="12" fillId="0" borderId="13" xfId="1" applyNumberFormat="1" applyFont="1" applyBorder="1">
      <alignment vertical="center"/>
    </xf>
    <xf numFmtId="0" fontId="10" fillId="0" borderId="13" xfId="1" applyFont="1" applyBorder="1">
      <alignment vertical="center"/>
    </xf>
    <xf numFmtId="0" fontId="10" fillId="0" borderId="12" xfId="1" applyFont="1" applyBorder="1" applyAlignment="1">
      <alignment vertical="center" wrapText="1"/>
    </xf>
    <xf numFmtId="0" fontId="1" fillId="0" borderId="10" xfId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3" fontId="12" fillId="0" borderId="20" xfId="1" applyNumberFormat="1" applyFont="1" applyBorder="1" applyAlignment="1">
      <alignment horizontal="right" vertical="center"/>
    </xf>
    <xf numFmtId="3" fontId="12" fillId="0" borderId="20" xfId="1" applyNumberFormat="1" applyFont="1" applyBorder="1">
      <alignment vertical="center"/>
    </xf>
    <xf numFmtId="3" fontId="12" fillId="0" borderId="21" xfId="1" applyNumberFormat="1" applyFont="1" applyBorder="1" applyAlignment="1">
      <alignment horizontal="right" vertical="center"/>
    </xf>
    <xf numFmtId="0" fontId="1" fillId="0" borderId="22" xfId="1" applyBorder="1">
      <alignment vertical="center"/>
    </xf>
    <xf numFmtId="0" fontId="11" fillId="0" borderId="0" xfId="1" applyFont="1">
      <alignment vertical="center"/>
    </xf>
    <xf numFmtId="0" fontId="1" fillId="0" borderId="0" xfId="1" applyAlignment="1">
      <alignment vertical="top"/>
    </xf>
    <xf numFmtId="0" fontId="4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3" fillId="0" borderId="0" xfId="1" applyFont="1">
      <alignment vertical="center"/>
    </xf>
    <xf numFmtId="0" fontId="14" fillId="0" borderId="23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 shrinkToFit="1"/>
    </xf>
    <xf numFmtId="0" fontId="16" fillId="0" borderId="25" xfId="1" applyFont="1" applyBorder="1" applyAlignment="1">
      <alignment horizontal="left" vertical="center" wrapText="1"/>
    </xf>
    <xf numFmtId="0" fontId="11" fillId="0" borderId="26" xfId="1" applyFont="1" applyBorder="1" applyAlignment="1">
      <alignment horizontal="center" vertical="center"/>
    </xf>
    <xf numFmtId="0" fontId="1" fillId="0" borderId="27" xfId="1" applyBorder="1" applyAlignment="1">
      <alignment vertical="center" shrinkToFit="1"/>
    </xf>
    <xf numFmtId="3" fontId="17" fillId="0" borderId="28" xfId="1" applyNumberFormat="1" applyFont="1" applyBorder="1">
      <alignment vertical="center"/>
    </xf>
    <xf numFmtId="3" fontId="17" fillId="0" borderId="29" xfId="1" applyNumberFormat="1" applyFont="1" applyBorder="1">
      <alignment vertical="center"/>
    </xf>
    <xf numFmtId="0" fontId="16" fillId="0" borderId="30" xfId="1" applyFont="1" applyBorder="1" applyAlignment="1">
      <alignment horizontal="left" vertical="center" wrapText="1"/>
    </xf>
    <xf numFmtId="0" fontId="11" fillId="0" borderId="31" xfId="1" applyFont="1" applyBorder="1" applyAlignment="1">
      <alignment horizontal="center" vertical="center"/>
    </xf>
    <xf numFmtId="0" fontId="1" fillId="0" borderId="10" xfId="1" applyBorder="1" applyAlignment="1">
      <alignment vertical="center" shrinkToFit="1"/>
    </xf>
    <xf numFmtId="3" fontId="17" fillId="0" borderId="32" xfId="1" applyNumberFormat="1" applyFont="1" applyBorder="1">
      <alignment vertical="center"/>
    </xf>
    <xf numFmtId="3" fontId="17" fillId="0" borderId="12" xfId="1" applyNumberFormat="1" applyFont="1" applyBorder="1">
      <alignment vertical="center"/>
    </xf>
    <xf numFmtId="0" fontId="11" fillId="0" borderId="33" xfId="1" applyFont="1" applyBorder="1" applyAlignment="1">
      <alignment horizontal="center" vertical="center"/>
    </xf>
    <xf numFmtId="0" fontId="1" fillId="0" borderId="34" xfId="1" applyBorder="1" applyAlignment="1">
      <alignment horizontal="center" vertical="center" shrinkToFit="1"/>
    </xf>
    <xf numFmtId="3" fontId="17" fillId="0" borderId="35" xfId="1" applyNumberFormat="1" applyFont="1" applyBorder="1">
      <alignment vertical="center"/>
    </xf>
    <xf numFmtId="3" fontId="17" fillId="0" borderId="30" xfId="1" applyNumberFormat="1" applyFont="1" applyBorder="1">
      <alignment vertical="center"/>
    </xf>
    <xf numFmtId="0" fontId="11" fillId="0" borderId="36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 wrapText="1" shrinkToFit="1"/>
    </xf>
    <xf numFmtId="0" fontId="11" fillId="0" borderId="34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shrinkToFit="1"/>
    </xf>
    <xf numFmtId="3" fontId="10" fillId="0" borderId="37" xfId="1" applyNumberFormat="1" applyFont="1" applyBorder="1">
      <alignment vertical="center"/>
    </xf>
    <xf numFmtId="3" fontId="10" fillId="0" borderId="12" xfId="1" applyNumberFormat="1" applyFont="1" applyBorder="1">
      <alignment vertical="center"/>
    </xf>
    <xf numFmtId="0" fontId="11" fillId="0" borderId="38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 shrinkToFit="1"/>
    </xf>
    <xf numFmtId="3" fontId="10" fillId="0" borderId="33" xfId="1" applyNumberFormat="1" applyFont="1" applyBorder="1">
      <alignment vertical="center"/>
    </xf>
    <xf numFmtId="3" fontId="10" fillId="0" borderId="39" xfId="1" applyNumberFormat="1" applyFont="1" applyBorder="1">
      <alignment vertical="center"/>
    </xf>
    <xf numFmtId="0" fontId="11" fillId="0" borderId="23" xfId="1" applyFont="1" applyBorder="1" applyAlignment="1">
      <alignment horizontal="center" vertical="center"/>
    </xf>
    <xf numFmtId="3" fontId="10" fillId="0" borderId="24" xfId="1" applyNumberFormat="1" applyFont="1" applyBorder="1">
      <alignment vertical="center"/>
    </xf>
    <xf numFmtId="3" fontId="17" fillId="0" borderId="40" xfId="1" applyNumberFormat="1" applyFont="1" applyBorder="1">
      <alignment vertical="center"/>
    </xf>
    <xf numFmtId="0" fontId="16" fillId="0" borderId="41" xfId="1" applyFont="1" applyBorder="1" applyAlignment="1">
      <alignment horizontal="left" vertical="center" wrapText="1"/>
    </xf>
  </cellXfs>
  <cellStyles count="2">
    <cellStyle name="標準" xfId="0" builtinId="0"/>
    <cellStyle name="標準 4" xfId="1" xr:uid="{B927AE91-FA99-4061-A9FF-0BDC965B40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1476-648E-42F7-82DE-DE82A3E4E753}">
  <dimension ref="A1:E37"/>
  <sheetViews>
    <sheetView tabSelected="1" topLeftCell="A18" workbookViewId="0">
      <selection activeCell="F22" sqref="F22"/>
    </sheetView>
  </sheetViews>
  <sheetFormatPr defaultRowHeight="18.75" x14ac:dyDescent="0.4"/>
  <cols>
    <col min="1" max="1" width="19.875" customWidth="1"/>
    <col min="2" max="2" width="11" customWidth="1"/>
    <col min="3" max="3" width="11.375" customWidth="1"/>
    <col min="4" max="4" width="10.75" customWidth="1"/>
    <col min="5" max="5" width="30.625" customWidth="1"/>
  </cols>
  <sheetData>
    <row r="1" spans="1:5" x14ac:dyDescent="0.4">
      <c r="A1" s="1" t="s">
        <v>0</v>
      </c>
      <c r="B1" s="2"/>
      <c r="C1" s="2"/>
      <c r="D1" s="2"/>
      <c r="E1" s="3"/>
    </row>
    <row r="2" spans="1:5" x14ac:dyDescent="0.4">
      <c r="A2" s="4"/>
      <c r="B2" s="4"/>
      <c r="C2" s="4"/>
      <c r="D2" s="4"/>
      <c r="E2" s="4"/>
    </row>
    <row r="3" spans="1:5" ht="19.5" thickBot="1" x14ac:dyDescent="0.45">
      <c r="A3" s="5" t="s">
        <v>1</v>
      </c>
      <c r="B3" s="6"/>
      <c r="C3" s="6"/>
      <c r="D3" s="7"/>
      <c r="E3" s="7"/>
    </row>
    <row r="4" spans="1:5" ht="19.5" thickBot="1" x14ac:dyDescent="0.45">
      <c r="A4" s="8" t="s">
        <v>2</v>
      </c>
      <c r="B4" s="9" t="s">
        <v>3</v>
      </c>
      <c r="C4" s="10" t="s">
        <v>4</v>
      </c>
      <c r="D4" s="10" t="s">
        <v>5</v>
      </c>
      <c r="E4" s="11" t="s">
        <v>6</v>
      </c>
    </row>
    <row r="5" spans="1:5" x14ac:dyDescent="0.4">
      <c r="A5" s="12" t="s">
        <v>7</v>
      </c>
      <c r="B5" s="13">
        <v>55881</v>
      </c>
      <c r="C5" s="14">
        <v>63441</v>
      </c>
      <c r="D5" s="15">
        <f>B5-C5</f>
        <v>-7560</v>
      </c>
      <c r="E5" s="16"/>
    </row>
    <row r="6" spans="1:5" x14ac:dyDescent="0.4">
      <c r="A6" s="17" t="s">
        <v>8</v>
      </c>
      <c r="B6" s="18">
        <v>126700</v>
      </c>
      <c r="C6" s="18">
        <v>137200</v>
      </c>
      <c r="D6" s="18">
        <f t="shared" ref="D6:D9" si="0">B6-C6</f>
        <v>-10500</v>
      </c>
      <c r="E6" s="19" t="s">
        <v>9</v>
      </c>
    </row>
    <row r="7" spans="1:5" x14ac:dyDescent="0.4">
      <c r="A7" s="17" t="s">
        <v>10</v>
      </c>
      <c r="B7" s="20">
        <v>20000</v>
      </c>
      <c r="C7" s="20">
        <v>15000</v>
      </c>
      <c r="D7" s="18">
        <f t="shared" si="0"/>
        <v>5000</v>
      </c>
      <c r="E7" s="19" t="s">
        <v>11</v>
      </c>
    </row>
    <row r="8" spans="1:5" ht="19.5" thickBot="1" x14ac:dyDescent="0.45">
      <c r="A8" s="21" t="s">
        <v>12</v>
      </c>
      <c r="B8" s="22">
        <v>0</v>
      </c>
      <c r="C8" s="22">
        <v>0</v>
      </c>
      <c r="D8" s="23">
        <f t="shared" si="0"/>
        <v>0</v>
      </c>
      <c r="E8" s="24"/>
    </row>
    <row r="9" spans="1:5" ht="19.5" thickBot="1" x14ac:dyDescent="0.45">
      <c r="A9" s="25" t="s">
        <v>13</v>
      </c>
      <c r="B9" s="26">
        <f>SUM(B5:B8)</f>
        <v>202581</v>
      </c>
      <c r="C9" s="27">
        <f>SUM(C5:C8)</f>
        <v>215641</v>
      </c>
      <c r="D9" s="28">
        <f t="shared" si="0"/>
        <v>-13060</v>
      </c>
      <c r="E9" s="29"/>
    </row>
    <row r="10" spans="1:5" x14ac:dyDescent="0.4">
      <c r="A10" s="4"/>
      <c r="B10" s="4"/>
      <c r="C10" s="4"/>
      <c r="D10" s="4"/>
      <c r="E10" s="4"/>
    </row>
    <row r="11" spans="1:5" ht="19.5" thickBot="1" x14ac:dyDescent="0.45">
      <c r="A11" s="30" t="s">
        <v>14</v>
      </c>
      <c r="B11" s="4"/>
      <c r="C11" s="4"/>
      <c r="D11" s="4"/>
      <c r="E11" s="4"/>
    </row>
    <row r="12" spans="1:5" ht="19.5" thickBot="1" x14ac:dyDescent="0.45">
      <c r="A12" s="8" t="s">
        <v>2</v>
      </c>
      <c r="B12" s="9" t="s">
        <v>3</v>
      </c>
      <c r="C12" s="10" t="s">
        <v>15</v>
      </c>
      <c r="D12" s="10" t="s">
        <v>16</v>
      </c>
      <c r="E12" s="11" t="s">
        <v>6</v>
      </c>
    </row>
    <row r="13" spans="1:5" x14ac:dyDescent="0.4">
      <c r="A13" s="31" t="s">
        <v>17</v>
      </c>
      <c r="B13" s="32">
        <f>SUM(B14:B15)</f>
        <v>126700</v>
      </c>
      <c r="C13" s="32">
        <f>SUM(C14:C15)</f>
        <v>137200</v>
      </c>
      <c r="D13" s="32">
        <f>B13-C13</f>
        <v>-10500</v>
      </c>
      <c r="E13" s="33"/>
    </row>
    <row r="14" spans="1:5" x14ac:dyDescent="0.4">
      <c r="A14" s="17" t="s">
        <v>18</v>
      </c>
      <c r="B14" s="18">
        <v>36200</v>
      </c>
      <c r="C14" s="18">
        <v>39200</v>
      </c>
      <c r="D14" s="18">
        <f t="shared" ref="D14:D25" si="1">B14-C14</f>
        <v>-3000</v>
      </c>
      <c r="E14" s="19" t="s">
        <v>19</v>
      </c>
    </row>
    <row r="15" spans="1:5" x14ac:dyDescent="0.4">
      <c r="A15" s="17" t="s">
        <v>20</v>
      </c>
      <c r="B15" s="18">
        <v>90500</v>
      </c>
      <c r="C15" s="18">
        <v>98000</v>
      </c>
      <c r="D15" s="18">
        <f t="shared" si="1"/>
        <v>-7500</v>
      </c>
      <c r="E15" s="19" t="s">
        <v>21</v>
      </c>
    </row>
    <row r="16" spans="1:5" x14ac:dyDescent="0.4">
      <c r="A16" s="34" t="s">
        <v>22</v>
      </c>
      <c r="B16" s="35">
        <f>SUM(B17:B23)</f>
        <v>66000</v>
      </c>
      <c r="C16" s="36">
        <f>SUM(C17:C23)</f>
        <v>66000</v>
      </c>
      <c r="D16" s="35">
        <f t="shared" si="1"/>
        <v>0</v>
      </c>
      <c r="E16" s="19"/>
    </row>
    <row r="17" spans="1:5" x14ac:dyDescent="0.4">
      <c r="A17" s="17" t="s">
        <v>23</v>
      </c>
      <c r="B17" s="20">
        <v>15000</v>
      </c>
      <c r="C17" s="20">
        <v>15000</v>
      </c>
      <c r="D17" s="20">
        <f t="shared" si="1"/>
        <v>0</v>
      </c>
      <c r="E17" s="19" t="s">
        <v>24</v>
      </c>
    </row>
    <row r="18" spans="1:5" x14ac:dyDescent="0.4">
      <c r="A18" s="17" t="s">
        <v>25</v>
      </c>
      <c r="B18" s="20">
        <v>5000</v>
      </c>
      <c r="C18" s="20">
        <v>5000</v>
      </c>
      <c r="D18" s="20">
        <f t="shared" si="1"/>
        <v>0</v>
      </c>
      <c r="E18" s="19" t="s">
        <v>26</v>
      </c>
    </row>
    <row r="19" spans="1:5" x14ac:dyDescent="0.4">
      <c r="A19" s="17" t="s">
        <v>27</v>
      </c>
      <c r="B19" s="20">
        <v>30000</v>
      </c>
      <c r="C19" s="20">
        <v>30000</v>
      </c>
      <c r="D19" s="20">
        <f t="shared" si="1"/>
        <v>0</v>
      </c>
      <c r="E19" s="19" t="s">
        <v>28</v>
      </c>
    </row>
    <row r="20" spans="1:5" x14ac:dyDescent="0.4">
      <c r="A20" s="17" t="s">
        <v>29</v>
      </c>
      <c r="B20" s="20">
        <v>5000</v>
      </c>
      <c r="C20" s="20">
        <v>5000</v>
      </c>
      <c r="D20" s="37">
        <f t="shared" si="1"/>
        <v>0</v>
      </c>
      <c r="E20" s="38"/>
    </row>
    <row r="21" spans="1:5" x14ac:dyDescent="0.4">
      <c r="A21" s="17" t="s">
        <v>30</v>
      </c>
      <c r="B21" s="20">
        <v>6000</v>
      </c>
      <c r="C21" s="20">
        <v>6000</v>
      </c>
      <c r="D21" s="20">
        <f t="shared" si="1"/>
        <v>0</v>
      </c>
      <c r="E21" s="19"/>
    </row>
    <row r="22" spans="1:5" x14ac:dyDescent="0.4">
      <c r="A22" s="17" t="s">
        <v>31</v>
      </c>
      <c r="B22" s="20">
        <v>5000</v>
      </c>
      <c r="C22" s="20">
        <v>5000</v>
      </c>
      <c r="D22" s="37">
        <f t="shared" si="1"/>
        <v>0</v>
      </c>
      <c r="E22" s="19" t="s">
        <v>32</v>
      </c>
    </row>
    <row r="23" spans="1:5" x14ac:dyDescent="0.4">
      <c r="A23" s="39" t="s">
        <v>33</v>
      </c>
      <c r="B23" s="37">
        <v>0</v>
      </c>
      <c r="C23" s="37">
        <v>0</v>
      </c>
      <c r="D23" s="37">
        <f t="shared" si="1"/>
        <v>0</v>
      </c>
      <c r="E23" s="19"/>
    </row>
    <row r="24" spans="1:5" ht="19.5" thickBot="1" x14ac:dyDescent="0.45">
      <c r="A24" s="40" t="s">
        <v>34</v>
      </c>
      <c r="B24" s="41">
        <f>B25-B13-B16</f>
        <v>9881</v>
      </c>
      <c r="C24" s="42">
        <v>12441</v>
      </c>
      <c r="D24" s="43">
        <f t="shared" si="1"/>
        <v>-2560</v>
      </c>
      <c r="E24" s="44"/>
    </row>
    <row r="25" spans="1:5" ht="19.5" thickBot="1" x14ac:dyDescent="0.45">
      <c r="A25" s="25" t="s">
        <v>35</v>
      </c>
      <c r="B25" s="26">
        <f>B9</f>
        <v>202581</v>
      </c>
      <c r="C25" s="27">
        <f>C13+C16+C24</f>
        <v>215641</v>
      </c>
      <c r="D25" s="28">
        <f t="shared" si="1"/>
        <v>-13060</v>
      </c>
      <c r="E25" s="11"/>
    </row>
    <row r="26" spans="1:5" x14ac:dyDescent="0.4">
      <c r="A26" s="45"/>
      <c r="B26" s="4"/>
      <c r="C26" s="4"/>
      <c r="D26" s="4"/>
      <c r="E26" s="4"/>
    </row>
    <row r="27" spans="1:5" x14ac:dyDescent="0.4">
      <c r="A27" s="4"/>
      <c r="B27" s="4"/>
      <c r="C27" s="4"/>
      <c r="D27" s="4"/>
      <c r="E27" s="46"/>
    </row>
    <row r="28" spans="1:5" x14ac:dyDescent="0.4">
      <c r="A28" s="47" t="s">
        <v>36</v>
      </c>
      <c r="B28" s="47"/>
      <c r="C28" s="47"/>
      <c r="D28" s="47"/>
      <c r="E28" s="47"/>
    </row>
    <row r="29" spans="1:5" ht="19.5" thickBot="1" x14ac:dyDescent="0.45">
      <c r="A29" s="48" t="s">
        <v>37</v>
      </c>
      <c r="B29" s="49"/>
      <c r="C29" s="45"/>
      <c r="D29" s="45"/>
      <c r="E29" s="4"/>
    </row>
    <row r="30" spans="1:5" ht="19.5" thickBot="1" x14ac:dyDescent="0.45">
      <c r="A30" s="50" t="s">
        <v>2</v>
      </c>
      <c r="B30" s="51" t="s">
        <v>2</v>
      </c>
      <c r="C30" s="52" t="s">
        <v>3</v>
      </c>
      <c r="D30" s="53" t="s">
        <v>38</v>
      </c>
      <c r="E30" s="54" t="s">
        <v>39</v>
      </c>
    </row>
    <row r="31" spans="1:5" x14ac:dyDescent="0.4">
      <c r="A31" s="55" t="s">
        <v>40</v>
      </c>
      <c r="B31" s="56" t="s">
        <v>41</v>
      </c>
      <c r="C31" s="57">
        <v>202429</v>
      </c>
      <c r="D31" s="58">
        <f>C31</f>
        <v>202429</v>
      </c>
      <c r="E31" s="59"/>
    </row>
    <row r="32" spans="1:5" x14ac:dyDescent="0.4">
      <c r="A32" s="60"/>
      <c r="B32" s="61" t="s">
        <v>42</v>
      </c>
      <c r="C32" s="62">
        <v>43</v>
      </c>
      <c r="D32" s="63">
        <v>5</v>
      </c>
      <c r="E32" s="59"/>
    </row>
    <row r="33" spans="1:5" ht="19.5" thickBot="1" x14ac:dyDescent="0.45">
      <c r="A33" s="64"/>
      <c r="B33" s="65" t="s">
        <v>43</v>
      </c>
      <c r="C33" s="66">
        <f>SUM(C31:C32)</f>
        <v>202472</v>
      </c>
      <c r="D33" s="67">
        <f>SUM(D31:D32)</f>
        <v>202434</v>
      </c>
      <c r="E33" s="59"/>
    </row>
    <row r="34" spans="1:5" ht="21" x14ac:dyDescent="0.4">
      <c r="A34" s="68" t="s">
        <v>44</v>
      </c>
      <c r="B34" s="69" t="s">
        <v>45</v>
      </c>
      <c r="C34" s="57">
        <v>0</v>
      </c>
      <c r="D34" s="58">
        <v>0</v>
      </c>
      <c r="E34" s="59"/>
    </row>
    <row r="35" spans="1:5" x14ac:dyDescent="0.4">
      <c r="A35" s="70"/>
      <c r="B35" s="71" t="s">
        <v>46</v>
      </c>
      <c r="C35" s="72">
        <v>0</v>
      </c>
      <c r="D35" s="73">
        <v>0</v>
      </c>
      <c r="E35" s="59"/>
    </row>
    <row r="36" spans="1:5" ht="19.5" thickBot="1" x14ac:dyDescent="0.45">
      <c r="A36" s="74"/>
      <c r="B36" s="75" t="s">
        <v>43</v>
      </c>
      <c r="C36" s="76">
        <f>SUM(C34:C35)</f>
        <v>0</v>
      </c>
      <c r="D36" s="77">
        <f>SUM(D34:D35)</f>
        <v>0</v>
      </c>
      <c r="E36" s="59"/>
    </row>
    <row r="37" spans="1:5" ht="19.5" thickBot="1" x14ac:dyDescent="0.45">
      <c r="A37" s="78" t="s">
        <v>47</v>
      </c>
      <c r="B37" s="25" t="s">
        <v>48</v>
      </c>
      <c r="C37" s="79">
        <f>C33-C36</f>
        <v>202472</v>
      </c>
      <c r="D37" s="80">
        <f>D33-D36</f>
        <v>202434</v>
      </c>
      <c r="E37" s="81"/>
    </row>
  </sheetData>
  <mergeCells count="4">
    <mergeCell ref="A28:E28"/>
    <mergeCell ref="E30:E37"/>
    <mergeCell ref="A31:A33"/>
    <mergeCell ref="A34:A36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憲生 山根</dc:creator>
  <cp:lastModifiedBy>憲生 山根</cp:lastModifiedBy>
  <dcterms:created xsi:type="dcterms:W3CDTF">2026-04-03T08:34:07Z</dcterms:created>
  <dcterms:modified xsi:type="dcterms:W3CDTF">2026-04-03T08:37:36Z</dcterms:modified>
</cp:coreProperties>
</file>